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Williams\Desktop\"/>
    </mc:Choice>
  </mc:AlternateContent>
  <xr:revisionPtr revIDLastSave="0" documentId="13_ncr:1_{FE71BB29-07FE-4AB0-83B8-A555CCBA4641}" xr6:coauthVersionLast="47" xr6:coauthVersionMax="47" xr10:uidLastSave="{00000000-0000-0000-0000-000000000000}"/>
  <bookViews>
    <workbookView xWindow="-120" yWindow="-120" windowWidth="29040" windowHeight="15840" xr2:uid="{633008E4-FD59-49AE-AA83-EB5A30C460DB}"/>
  </bookViews>
  <sheets>
    <sheet name="PIEDMONT WATER WW PROGRAM" sheetId="4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4" l="1"/>
  <c r="E29" i="4"/>
  <c r="F14" i="4"/>
  <c r="F11" i="4"/>
</calcChain>
</file>

<file path=xl/sharedStrings.xml><?xml version="1.0" encoding="utf-8"?>
<sst xmlns="http://schemas.openxmlformats.org/spreadsheetml/2006/main" count="117" uniqueCount="63">
  <si>
    <t>CLIENT</t>
  </si>
  <si>
    <t>PROJECT NAME/DESCRIPTION</t>
  </si>
  <si>
    <t>TARGET BID DATE</t>
  </si>
  <si>
    <t>ENGR MANG</t>
  </si>
  <si>
    <t>CA LEAD</t>
  </si>
  <si>
    <t>CM INSP</t>
  </si>
  <si>
    <t>SUB</t>
  </si>
  <si>
    <t>QC</t>
  </si>
  <si>
    <t>ROBERT MULLINS</t>
  </si>
  <si>
    <t>CS INSP</t>
  </si>
  <si>
    <t>AMANDA WAY</t>
  </si>
  <si>
    <t>CITY OF PIEDMONT</t>
  </si>
  <si>
    <t>WATER WELL IMPROVEMENTS</t>
  </si>
  <si>
    <t>GRADY WADE</t>
  </si>
  <si>
    <t>WATERLINE IMPROVEMENTS &amp; PUMP STATION</t>
  </si>
  <si>
    <t>SSES PROGRAM  (APRIL TO OCTOBER 2025)</t>
  </si>
  <si>
    <t>WOOLPERT</t>
  </si>
  <si>
    <t>WASTWATER MASTER PLAN (APRIL TO NOV 2025)</t>
  </si>
  <si>
    <t xml:space="preserve">CITY OF PIEDMONT </t>
  </si>
  <si>
    <t>WW LIFT STATION AND INTERCEPTOR IMPROVEMENTS</t>
  </si>
  <si>
    <t>PIEDMONT WATER-WASTEWATER PROGRAM 2025-2027</t>
  </si>
  <si>
    <t>OWRB LOAN</t>
  </si>
  <si>
    <t xml:space="preserve"> AFTER CLOSING</t>
  </si>
  <si>
    <t xml:space="preserve"> PROJECT #</t>
  </si>
  <si>
    <t>PROGRAM BUDGET</t>
  </si>
  <si>
    <t>LOAN PROCEEDS/CLOSING COST</t>
  </si>
  <si>
    <t>MFS/PFL</t>
  </si>
  <si>
    <t>JW/JS</t>
  </si>
  <si>
    <t>PMA 25-001</t>
  </si>
  <si>
    <t>DISTRIBUTION IMPROVEMENTS SYSTEM WIDE</t>
  </si>
  <si>
    <t>PWORKS</t>
  </si>
  <si>
    <t>PMA 25-002</t>
  </si>
  <si>
    <t>1 MG TANK</t>
  </si>
  <si>
    <t>PMA 25-003</t>
  </si>
  <si>
    <t>PMA 25-004</t>
  </si>
  <si>
    <t>SECONDARY OKC CONNECTION/POLICY 1A OKC AGREEMENT</t>
  </si>
  <si>
    <t>PMA 25-005</t>
  </si>
  <si>
    <t>PMA 25-006</t>
  </si>
  <si>
    <t>PMA 25-007</t>
  </si>
  <si>
    <t>PMA 25-008</t>
  </si>
  <si>
    <t>PMA 25-009</t>
  </si>
  <si>
    <t>CITY OF PEIDMONT</t>
  </si>
  <si>
    <t>EASEMENT AND ROW FUNDS</t>
  </si>
  <si>
    <t>PMA 25-010</t>
  </si>
  <si>
    <t>SYSTEM EQUIPMENT - WATER  FY 26</t>
  </si>
  <si>
    <t>PMA 26-001</t>
  </si>
  <si>
    <t>SYSTEM EQUIPMENT - WATER FY 27</t>
  </si>
  <si>
    <t>PMA 26-002</t>
  </si>
  <si>
    <t>SYSTEM EQUIPMENT - WASTEWATER  FY 27</t>
  </si>
  <si>
    <t>CRAIG WALLACE</t>
  </si>
  <si>
    <t>CW/CS INSP</t>
  </si>
  <si>
    <t>SECONDARY OKC CONNECTION (PMA COST-OKC NOT INCLUDED</t>
  </si>
  <si>
    <t>SRB 117849 TASK 1</t>
  </si>
  <si>
    <t>SRB 117849  TASK 2</t>
  </si>
  <si>
    <t>SRB 117849 TASK 3</t>
  </si>
  <si>
    <t>SRB 117849 TASK 4</t>
  </si>
  <si>
    <t>SRB 117849  TASK 5</t>
  </si>
  <si>
    <t>SRB 117849  TASK 6</t>
  </si>
  <si>
    <t>SRB 117849  TASK 7</t>
  </si>
  <si>
    <t>SRB 117849 TASK 8</t>
  </si>
  <si>
    <t>Total</t>
  </si>
  <si>
    <t xml:space="preserve">FAP-25-0001-L    </t>
  </si>
  <si>
    <t>AVL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</si>
</sst>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-yy;@"/>
    <numFmt numFmtId="165" formatCode="&quot;$&quot;#,##0"/>
    <numFmt numFmtId="166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name val="Arial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1" fillId="0" borderId="0" xfId="0" applyFont="1"/>
    <xf numFmtId="165" fontId="0" fillId="0" borderId="0" xfId="0" applyNumberFormat="1"/>
    <xf numFmtId="0" fontId="2" fillId="0" borderId="1" xfId="0" applyFont="1" applyBorder="1"/>
    <xf numFmtId="165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/>
    <xf numFmtId="165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164" fontId="0" fillId="0" borderId="8" xfId="0" applyNumberFormat="1" applyBorder="1"/>
    <xf numFmtId="165" fontId="0" fillId="0" borderId="8" xfId="0" applyNumberFormat="1" applyBorder="1"/>
    <xf numFmtId="0" fontId="0" fillId="0" borderId="9" xfId="0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165" fontId="2" fillId="0" borderId="8" xfId="0" applyNumberFormat="1" applyFont="1" applyBorder="1"/>
    <xf numFmtId="0" fontId="2" fillId="0" borderId="9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/>
    <xf numFmtId="164" fontId="1" fillId="0" borderId="3" xfId="0" applyNumberFormat="1" applyFont="1" applyBorder="1"/>
    <xf numFmtId="165" fontId="1" fillId="0" borderId="3" xfId="0" applyNumberFormat="1" applyFont="1" applyBorder="1"/>
    <xf numFmtId="0" fontId="1" fillId="0" borderId="4" xfId="0" applyFont="1" applyBorder="1"/>
    <xf numFmtId="0" fontId="0" fillId="2" borderId="5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0" fontId="0" fillId="2" borderId="6" xfId="0" applyFill="1" applyBorder="1"/>
    <xf numFmtId="0" fontId="0" fillId="3" borderId="5" xfId="0" applyFill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0" fontId="0" fillId="3" borderId="6" xfId="0" applyFill="1" applyBorder="1"/>
    <xf numFmtId="165" fontId="0" fillId="3" borderId="0" xfId="0" applyNumberFormat="1" applyFill="1"/>
    <xf numFmtId="0" fontId="3" fillId="0" borderId="8" xfId="0" applyFont="1" applyBorder="1" applyAlignment="1" applyProtection="1">
      <protection locked="0"/>
    </xf>
    <xf numFmtId="166" fontId="3" fillId="0" borderId="8" xfId="1" applyNumberFormat="1" applyFont="1" applyBorder="1" applyAlignment="1" applyProtection="1">
      <protection locked="0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3B34C-1286-402A-8A63-D59C831BD97B}">
  <dimension ref="A1:K30"/>
  <sheetViews>
    <sheetView tabSelected="1" zoomScale="110" zoomScaleNormal="110" workbookViewId="0">
      <selection activeCell="M18" sqref="M18"/>
    </sheetView>
  </sheetViews>
  <sheetFormatPr defaultRowHeight="15" x14ac:dyDescent="0.25"/>
  <cols>
    <col min="1" max="1" width="17.5703125" style="1" customWidth="1"/>
    <col min="2" max="2" width="20.28515625" customWidth="1"/>
    <col min="3" max="3" width="53.85546875" customWidth="1"/>
    <col min="4" max="4" width="16.85546875" style="2" bestFit="1" customWidth="1"/>
    <col min="5" max="5" width="17.28515625" style="5" customWidth="1"/>
    <col min="6" max="6" width="16" bestFit="1" customWidth="1"/>
    <col min="7" max="7" width="15.7109375" bestFit="1" customWidth="1"/>
    <col min="9" max="9" width="10.7109375" bestFit="1" customWidth="1"/>
    <col min="10" max="10" width="11.28515625" bestFit="1" customWidth="1"/>
    <col min="11" max="11" width="7.42578125" hidden="1" customWidth="1"/>
    <col min="12" max="12" width="11.140625" bestFit="1" customWidth="1"/>
  </cols>
  <sheetData>
    <row r="1" spans="1:11" s="3" customFormat="1" ht="19.5" thickTop="1" x14ac:dyDescent="0.3">
      <c r="A1" s="14"/>
      <c r="B1" s="15" t="s">
        <v>20</v>
      </c>
      <c r="C1" s="15"/>
      <c r="D1" s="15"/>
      <c r="E1" s="16"/>
      <c r="F1" s="15"/>
      <c r="G1" s="15"/>
      <c r="H1" s="15"/>
      <c r="I1" s="15"/>
      <c r="J1" s="15"/>
      <c r="K1" s="17"/>
    </row>
    <row r="2" spans="1:11" s="3" customFormat="1" ht="18.75" x14ac:dyDescent="0.3">
      <c r="A2" s="18"/>
      <c r="B2" s="6"/>
      <c r="C2" s="6"/>
      <c r="D2" s="6"/>
      <c r="E2" s="7"/>
      <c r="F2" s="6"/>
      <c r="G2" s="6"/>
      <c r="H2" s="6"/>
      <c r="I2" s="6"/>
      <c r="J2" s="6"/>
      <c r="K2" s="19"/>
    </row>
    <row r="3" spans="1:11" s="3" customFormat="1" ht="19.5" thickBot="1" x14ac:dyDescent="0.35">
      <c r="A3" s="29" t="s">
        <v>21</v>
      </c>
      <c r="B3" s="49" t="s">
        <v>61</v>
      </c>
      <c r="C3" s="50">
        <v>21879317.149999999</v>
      </c>
      <c r="D3" s="30"/>
      <c r="E3" s="30"/>
      <c r="F3" s="30" t="s">
        <v>62</v>
      </c>
      <c r="G3" s="31">
        <f>C3-E6</f>
        <v>21167528.149999999</v>
      </c>
      <c r="H3" s="30" t="s">
        <v>22</v>
      </c>
      <c r="I3" s="30"/>
      <c r="J3" s="30"/>
      <c r="K3" s="32"/>
    </row>
    <row r="4" spans="1:11" s="4" customFormat="1" ht="15.75" thickTop="1" x14ac:dyDescent="0.25">
      <c r="A4" s="33"/>
      <c r="B4" s="34"/>
      <c r="C4" s="34"/>
      <c r="D4" s="35"/>
      <c r="E4" s="36"/>
      <c r="F4" s="34"/>
      <c r="G4" s="34"/>
      <c r="H4" s="34"/>
      <c r="I4" s="34"/>
      <c r="J4" s="34"/>
      <c r="K4" s="37"/>
    </row>
    <row r="5" spans="1:11" s="4" customFormat="1" x14ac:dyDescent="0.25">
      <c r="A5" s="20" t="s">
        <v>23</v>
      </c>
      <c r="B5" s="8" t="s">
        <v>0</v>
      </c>
      <c r="C5" s="8" t="s">
        <v>1</v>
      </c>
      <c r="D5" s="9" t="s">
        <v>2</v>
      </c>
      <c r="E5" s="10" t="s">
        <v>24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21"/>
    </row>
    <row r="6" spans="1:11" x14ac:dyDescent="0.25">
      <c r="A6" s="43"/>
      <c r="B6" s="44" t="s">
        <v>11</v>
      </c>
      <c r="C6" s="44" t="s">
        <v>25</v>
      </c>
      <c r="D6" s="45">
        <v>45689</v>
      </c>
      <c r="E6" s="46">
        <v>711789</v>
      </c>
      <c r="F6" s="44"/>
      <c r="G6" s="44"/>
      <c r="H6" s="44"/>
      <c r="I6" s="44" t="s">
        <v>26</v>
      </c>
      <c r="J6" s="44" t="s">
        <v>27</v>
      </c>
      <c r="K6" s="47"/>
    </row>
    <row r="7" spans="1:11" s="51" customFormat="1" x14ac:dyDescent="0.25">
      <c r="A7" s="43" t="s">
        <v>28</v>
      </c>
      <c r="B7" s="44" t="s">
        <v>11</v>
      </c>
      <c r="C7" s="44" t="s">
        <v>29</v>
      </c>
      <c r="D7" s="45">
        <v>45741</v>
      </c>
      <c r="E7" s="46"/>
      <c r="F7" s="44"/>
      <c r="G7" s="44"/>
      <c r="H7" s="44"/>
      <c r="I7" s="44"/>
      <c r="J7" s="44" t="s">
        <v>30</v>
      </c>
      <c r="K7" s="47"/>
    </row>
    <row r="8" spans="1:11" s="51" customFormat="1" x14ac:dyDescent="0.25">
      <c r="A8" s="43" t="s">
        <v>31</v>
      </c>
      <c r="B8" s="44" t="s">
        <v>11</v>
      </c>
      <c r="C8" s="44" t="s">
        <v>32</v>
      </c>
      <c r="D8" s="45">
        <v>45863</v>
      </c>
      <c r="E8" s="46"/>
      <c r="F8" s="44"/>
      <c r="G8" s="44"/>
      <c r="H8" s="44"/>
      <c r="I8" s="44"/>
      <c r="J8" s="44" t="s">
        <v>30</v>
      </c>
      <c r="K8" s="47"/>
    </row>
    <row r="9" spans="1:11" s="51" customFormat="1" x14ac:dyDescent="0.25">
      <c r="A9" s="43" t="s">
        <v>33</v>
      </c>
      <c r="B9" s="44" t="s">
        <v>11</v>
      </c>
      <c r="C9" s="44" t="s">
        <v>12</v>
      </c>
      <c r="D9" s="45">
        <v>45955</v>
      </c>
      <c r="E9" s="46"/>
      <c r="F9" s="44"/>
      <c r="G9" s="44"/>
      <c r="H9" s="44"/>
      <c r="I9" s="44"/>
      <c r="J9" s="44" t="s">
        <v>30</v>
      </c>
      <c r="K9" s="47"/>
    </row>
    <row r="10" spans="1:11" s="51" customFormat="1" x14ac:dyDescent="0.25">
      <c r="A10" s="43" t="s">
        <v>34</v>
      </c>
      <c r="B10" s="44" t="s">
        <v>11</v>
      </c>
      <c r="C10" s="44" t="s">
        <v>35</v>
      </c>
      <c r="D10" s="45">
        <v>45962</v>
      </c>
      <c r="E10" s="46"/>
      <c r="F10" s="44"/>
      <c r="G10" s="44"/>
      <c r="H10" s="44"/>
      <c r="I10" s="44"/>
      <c r="J10" s="44" t="s">
        <v>30</v>
      </c>
      <c r="K10" s="47"/>
    </row>
    <row r="11" spans="1:11" s="51" customFormat="1" x14ac:dyDescent="0.25">
      <c r="A11" s="43" t="s">
        <v>36</v>
      </c>
      <c r="B11" s="44" t="s">
        <v>11</v>
      </c>
      <c r="C11" s="44" t="s">
        <v>14</v>
      </c>
      <c r="D11" s="45">
        <v>46048</v>
      </c>
      <c r="E11" s="46"/>
      <c r="F11" s="48">
        <f>SUM(E7:E11)</f>
        <v>0</v>
      </c>
      <c r="G11" s="44"/>
      <c r="H11" s="44"/>
      <c r="I11" s="44"/>
      <c r="J11" s="44" t="s">
        <v>30</v>
      </c>
      <c r="K11" s="47"/>
    </row>
    <row r="12" spans="1:11" s="51" customFormat="1" x14ac:dyDescent="0.25">
      <c r="A12" s="43" t="s">
        <v>37</v>
      </c>
      <c r="B12" s="44" t="s">
        <v>11</v>
      </c>
      <c r="C12" s="44" t="s">
        <v>15</v>
      </c>
      <c r="D12" s="45">
        <v>45772</v>
      </c>
      <c r="E12" s="46"/>
      <c r="F12" s="44"/>
      <c r="G12" s="44"/>
      <c r="H12" s="44"/>
      <c r="I12" s="44"/>
      <c r="J12" s="44" t="s">
        <v>30</v>
      </c>
      <c r="K12" s="47"/>
    </row>
    <row r="13" spans="1:11" s="51" customFormat="1" x14ac:dyDescent="0.25">
      <c r="A13" s="43" t="s">
        <v>38</v>
      </c>
      <c r="B13" s="44" t="s">
        <v>11</v>
      </c>
      <c r="C13" s="44" t="s">
        <v>17</v>
      </c>
      <c r="D13" s="45">
        <v>45955</v>
      </c>
      <c r="E13" s="46"/>
      <c r="F13" s="44"/>
      <c r="G13" s="44"/>
      <c r="H13" s="44"/>
      <c r="I13" s="44"/>
      <c r="J13" s="44" t="s">
        <v>30</v>
      </c>
      <c r="K13" s="47"/>
    </row>
    <row r="14" spans="1:11" s="51" customFormat="1" x14ac:dyDescent="0.25">
      <c r="A14" s="43" t="s">
        <v>39</v>
      </c>
      <c r="B14" s="44" t="s">
        <v>18</v>
      </c>
      <c r="C14" s="44" t="s">
        <v>19</v>
      </c>
      <c r="D14" s="45">
        <v>46082</v>
      </c>
      <c r="E14" s="46"/>
      <c r="F14" s="46">
        <f>SUM(E12:E14)</f>
        <v>0</v>
      </c>
      <c r="G14" s="44"/>
      <c r="H14" s="44"/>
      <c r="I14" s="44"/>
      <c r="J14" s="44" t="s">
        <v>30</v>
      </c>
      <c r="K14" s="47"/>
    </row>
    <row r="15" spans="1:11" s="51" customFormat="1" x14ac:dyDescent="0.25">
      <c r="A15" s="43" t="s">
        <v>40</v>
      </c>
      <c r="B15" s="44" t="s">
        <v>41</v>
      </c>
      <c r="C15" s="44" t="s">
        <v>42</v>
      </c>
      <c r="D15" s="45">
        <v>45773</v>
      </c>
      <c r="E15" s="46"/>
      <c r="F15" s="44"/>
      <c r="G15" s="44"/>
      <c r="H15" s="44"/>
      <c r="I15" s="44"/>
      <c r="J15" s="44"/>
      <c r="K15" s="47"/>
    </row>
    <row r="16" spans="1:11" s="51" customFormat="1" x14ac:dyDescent="0.25">
      <c r="A16" s="43" t="s">
        <v>43</v>
      </c>
      <c r="B16" s="44" t="s">
        <v>11</v>
      </c>
      <c r="C16" s="44" t="s">
        <v>44</v>
      </c>
      <c r="D16" s="45">
        <v>45863</v>
      </c>
      <c r="E16" s="46"/>
      <c r="F16" s="44"/>
      <c r="G16" s="44"/>
      <c r="H16" s="44"/>
      <c r="I16" s="44"/>
      <c r="J16" s="44"/>
      <c r="K16" s="47"/>
    </row>
    <row r="17" spans="1:11" s="51" customFormat="1" x14ac:dyDescent="0.25">
      <c r="A17" s="43" t="s">
        <v>45</v>
      </c>
      <c r="B17" s="44" t="s">
        <v>11</v>
      </c>
      <c r="C17" s="44" t="s">
        <v>46</v>
      </c>
      <c r="D17" s="45">
        <v>46229</v>
      </c>
      <c r="E17" s="46"/>
      <c r="F17" s="44"/>
      <c r="G17" s="44"/>
      <c r="H17" s="44"/>
      <c r="I17" s="44"/>
      <c r="J17" s="44"/>
      <c r="K17" s="47"/>
    </row>
    <row r="18" spans="1:11" s="51" customFormat="1" x14ac:dyDescent="0.25">
      <c r="A18" s="43" t="s">
        <v>47</v>
      </c>
      <c r="B18" s="44" t="s">
        <v>11</v>
      </c>
      <c r="C18" s="44" t="s">
        <v>48</v>
      </c>
      <c r="D18" s="45">
        <v>46204</v>
      </c>
      <c r="E18" s="46"/>
      <c r="F18" s="44"/>
      <c r="G18" s="44"/>
      <c r="H18" s="44"/>
      <c r="I18" s="44"/>
      <c r="J18" s="44"/>
      <c r="K18" s="47"/>
    </row>
    <row r="19" spans="1:11" s="51" customFormat="1" x14ac:dyDescent="0.25">
      <c r="A19" s="38" t="s">
        <v>52</v>
      </c>
      <c r="B19" s="39" t="s">
        <v>18</v>
      </c>
      <c r="C19" s="39" t="s">
        <v>29</v>
      </c>
      <c r="D19" s="40">
        <v>45747</v>
      </c>
      <c r="E19" s="41"/>
      <c r="F19" s="39" t="s">
        <v>8</v>
      </c>
      <c r="G19" s="39" t="s">
        <v>49</v>
      </c>
      <c r="H19" s="39" t="s">
        <v>9</v>
      </c>
      <c r="I19" s="39"/>
      <c r="J19" s="39" t="s">
        <v>50</v>
      </c>
      <c r="K19" s="42"/>
    </row>
    <row r="20" spans="1:11" s="51" customFormat="1" x14ac:dyDescent="0.25">
      <c r="A20" s="38" t="s">
        <v>53</v>
      </c>
      <c r="B20" s="39" t="s">
        <v>11</v>
      </c>
      <c r="C20" s="39" t="s">
        <v>32</v>
      </c>
      <c r="D20" s="40">
        <v>45863</v>
      </c>
      <c r="E20" s="41"/>
      <c r="F20" s="39" t="s">
        <v>8</v>
      </c>
      <c r="G20" s="39" t="s">
        <v>49</v>
      </c>
      <c r="H20" s="39" t="s">
        <v>9</v>
      </c>
      <c r="I20" s="39"/>
      <c r="J20" s="39" t="s">
        <v>50</v>
      </c>
      <c r="K20" s="42"/>
    </row>
    <row r="21" spans="1:11" s="51" customFormat="1" x14ac:dyDescent="0.25">
      <c r="A21" s="38" t="s">
        <v>54</v>
      </c>
      <c r="B21" s="39" t="s">
        <v>11</v>
      </c>
      <c r="C21" s="39" t="s">
        <v>12</v>
      </c>
      <c r="D21" s="40">
        <v>45955</v>
      </c>
      <c r="E21" s="41"/>
      <c r="F21" s="39" t="s">
        <v>13</v>
      </c>
      <c r="G21" s="39" t="s">
        <v>49</v>
      </c>
      <c r="H21" s="39" t="s">
        <v>9</v>
      </c>
      <c r="I21" s="39"/>
      <c r="J21" s="39" t="s">
        <v>50</v>
      </c>
      <c r="K21" s="42"/>
    </row>
    <row r="22" spans="1:11" s="51" customFormat="1" x14ac:dyDescent="0.25">
      <c r="A22" s="38" t="s">
        <v>55</v>
      </c>
      <c r="B22" s="39" t="s">
        <v>11</v>
      </c>
      <c r="C22" s="39" t="s">
        <v>51</v>
      </c>
      <c r="D22" s="40">
        <v>45962</v>
      </c>
      <c r="E22" s="41"/>
      <c r="F22" s="39" t="s">
        <v>13</v>
      </c>
      <c r="G22" s="39" t="s">
        <v>49</v>
      </c>
      <c r="H22" s="39" t="s">
        <v>9</v>
      </c>
      <c r="I22" s="39"/>
      <c r="J22" s="39" t="s">
        <v>50</v>
      </c>
      <c r="K22" s="42"/>
    </row>
    <row r="23" spans="1:11" s="51" customFormat="1" x14ac:dyDescent="0.25">
      <c r="A23" s="38" t="s">
        <v>56</v>
      </c>
      <c r="B23" s="39" t="s">
        <v>11</v>
      </c>
      <c r="C23" s="39" t="s">
        <v>14</v>
      </c>
      <c r="D23" s="40">
        <v>46048</v>
      </c>
      <c r="E23" s="41"/>
      <c r="F23" s="39" t="s">
        <v>13</v>
      </c>
      <c r="G23" s="39" t="s">
        <v>49</v>
      </c>
      <c r="H23" s="39" t="s">
        <v>9</v>
      </c>
      <c r="I23" s="39"/>
      <c r="J23" s="39" t="s">
        <v>50</v>
      </c>
      <c r="K23" s="42"/>
    </row>
    <row r="24" spans="1:11" s="51" customFormat="1" x14ac:dyDescent="0.25">
      <c r="A24" s="38" t="s">
        <v>57</v>
      </c>
      <c r="B24" s="39" t="s">
        <v>11</v>
      </c>
      <c r="C24" s="39" t="s">
        <v>15</v>
      </c>
      <c r="D24" s="40">
        <v>45772</v>
      </c>
      <c r="E24" s="41"/>
      <c r="F24" s="39" t="s">
        <v>10</v>
      </c>
      <c r="G24" s="39"/>
      <c r="H24" s="39"/>
      <c r="I24" s="39" t="s">
        <v>16</v>
      </c>
      <c r="J24" s="39" t="s">
        <v>9</v>
      </c>
      <c r="K24" s="42"/>
    </row>
    <row r="25" spans="1:11" s="51" customFormat="1" x14ac:dyDescent="0.25">
      <c r="A25" s="38" t="s">
        <v>58</v>
      </c>
      <c r="B25" s="39" t="s">
        <v>11</v>
      </c>
      <c r="C25" s="39" t="s">
        <v>17</v>
      </c>
      <c r="D25" s="40">
        <v>45955</v>
      </c>
      <c r="E25" s="41"/>
      <c r="F25" s="39" t="s">
        <v>10</v>
      </c>
      <c r="G25" s="39"/>
      <c r="H25" s="39"/>
      <c r="I25" s="39"/>
      <c r="J25" s="39" t="s">
        <v>9</v>
      </c>
      <c r="K25" s="42"/>
    </row>
    <row r="26" spans="1:11" s="51" customFormat="1" x14ac:dyDescent="0.25">
      <c r="A26" s="38" t="s">
        <v>59</v>
      </c>
      <c r="B26" s="39" t="s">
        <v>18</v>
      </c>
      <c r="C26" s="39" t="s">
        <v>19</v>
      </c>
      <c r="D26" s="40">
        <v>46082</v>
      </c>
      <c r="E26" s="41"/>
      <c r="F26" s="39" t="s">
        <v>10</v>
      </c>
      <c r="G26" s="39" t="s">
        <v>49</v>
      </c>
      <c r="H26" s="39" t="s">
        <v>9</v>
      </c>
      <c r="I26" s="39"/>
      <c r="J26" s="39" t="s">
        <v>50</v>
      </c>
      <c r="K26" s="42"/>
    </row>
    <row r="27" spans="1:11" x14ac:dyDescent="0.25">
      <c r="A27" s="22"/>
      <c r="B27" s="11"/>
      <c r="C27" s="11"/>
      <c r="D27" s="12"/>
      <c r="E27" s="13"/>
      <c r="F27" s="11"/>
      <c r="G27" s="11"/>
      <c r="H27" s="11"/>
      <c r="I27" s="11"/>
      <c r="J27" s="11"/>
      <c r="K27" s="23"/>
    </row>
    <row r="28" spans="1:11" x14ac:dyDescent="0.25">
      <c r="A28" s="22"/>
      <c r="B28" s="11"/>
      <c r="C28" s="11"/>
      <c r="D28" s="12"/>
      <c r="E28" s="13"/>
      <c r="F28" s="11"/>
      <c r="G28" s="11"/>
      <c r="H28" s="11"/>
      <c r="I28" s="11"/>
      <c r="J28" s="11"/>
      <c r="K28" s="23"/>
    </row>
    <row r="29" spans="1:11" ht="15.75" thickBot="1" x14ac:dyDescent="0.3">
      <c r="A29" s="24"/>
      <c r="B29" s="25"/>
      <c r="C29" s="25"/>
      <c r="D29" s="26" t="s">
        <v>60</v>
      </c>
      <c r="E29" s="27">
        <f>SUM(E6:E26)</f>
        <v>711789</v>
      </c>
      <c r="F29" s="25"/>
      <c r="G29" s="25"/>
      <c r="H29" s="25"/>
      <c r="I29" s="25"/>
      <c r="J29" s="25"/>
      <c r="K29" s="28"/>
    </row>
    <row r="30" spans="1:11" ht="15.75" thickTop="1" x14ac:dyDescent="0.25"/>
  </sheetData>
  <pageMargins left="0.7" right="0.7" top="0.75" bottom="0.75" header="0.3" footer="0.3"/>
  <pageSetup paperSiz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5c0522-ff72-48cd-8965-af2772531e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9F482AF8EC542BE81CB1D0A3C3FB0" ma:contentTypeVersion="17" ma:contentTypeDescription="Create a new document." ma:contentTypeScope="" ma:versionID="89295fd0a7a032c8f2dff803c111bbd9">
  <xsd:schema xmlns:xsd="http://www.w3.org/2001/XMLSchema" xmlns:xs="http://www.w3.org/2001/XMLSchema" xmlns:p="http://schemas.microsoft.com/office/2006/metadata/properties" xmlns:ns3="49d77115-fae9-4983-b7a4-e66e086eeda6" xmlns:ns4="175c0522-ff72-48cd-8965-af2772531ee0" targetNamespace="http://schemas.microsoft.com/office/2006/metadata/properties" ma:root="true" ma:fieldsID="f5f744f55a2b498870fe83a5a689bcfd" ns3:_="" ns4:_="">
    <xsd:import namespace="49d77115-fae9-4983-b7a4-e66e086eeda6"/>
    <xsd:import namespace="175c0522-ff72-48cd-8965-af2772531e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77115-fae9-4983-b7a4-e66e086eed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c0522-ff72-48cd-8965-af2772531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EA42E7-7FA5-41BB-AD13-F0EF1FE50E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A1633-4FFA-4C11-B88C-88C294FCB335}">
  <ds:schemaRefs>
    <ds:schemaRef ds:uri="http://schemas.microsoft.com/office/2006/metadata/properties"/>
    <ds:schemaRef ds:uri="http://schemas.microsoft.com/office/infopath/2007/PartnerControls"/>
    <ds:schemaRef ds:uri="175c0522-ff72-48cd-8965-af2772531ee0"/>
  </ds:schemaRefs>
</ds:datastoreItem>
</file>

<file path=customXml/itemProps3.xml><?xml version="1.0" encoding="utf-8"?>
<ds:datastoreItem xmlns:ds="http://schemas.openxmlformats.org/officeDocument/2006/customXml" ds:itemID="{56993482-EBDA-4BB5-8E1B-474F7355F6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d77115-fae9-4983-b7a4-e66e086eeda6"/>
    <ds:schemaRef ds:uri="175c0522-ff72-48cd-8965-af2772531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PIEDMONT WATER WW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Long</dc:creator>
  <cp:keywords/>
  <dc:description/>
  <cp:lastModifiedBy>Joshua Williams</cp:lastModifiedBy>
  <cp:revision/>
  <cp:lastPrinted>2025-03-24T20:06:42Z</cp:lastPrinted>
  <dcterms:created xsi:type="dcterms:W3CDTF">2025-01-31T16:26:24Z</dcterms:created>
  <dcterms:modified xsi:type="dcterms:W3CDTF">2025-03-24T20:10:12Z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0x010100C769F482AF8EC542BE81CB1D0A3C3FB0</vt:lpwstr>
  </property>
</Properties>
</file>